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20" windowHeight="9135"/>
  </bookViews>
  <sheets>
    <sheet name="основной счет" sheetId="1" r:id="rId1"/>
    <sheet name="дополнительный с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2"/>
  <c r="F22"/>
  <c r="E22"/>
  <c r="D25"/>
  <c r="F25"/>
  <c r="E25"/>
  <c r="G26" i="1"/>
  <c r="F26"/>
  <c r="F20"/>
  <c r="F21"/>
  <c r="F25"/>
  <c r="F24"/>
  <c r="G18"/>
  <c r="F18"/>
  <c r="G22"/>
  <c r="F22"/>
  <c r="G23"/>
  <c r="F23"/>
  <c r="G25"/>
  <c r="G20"/>
  <c r="G24"/>
  <c r="G37"/>
  <c r="F37"/>
  <c r="E26" l="1"/>
  <c r="F24" i="2"/>
  <c r="E24"/>
  <c r="G21" i="1"/>
  <c r="E18" l="1"/>
</calcChain>
</file>

<file path=xl/sharedStrings.xml><?xml version="1.0" encoding="utf-8"?>
<sst xmlns="http://schemas.openxmlformats.org/spreadsheetml/2006/main" count="141" uniqueCount="82">
  <si>
    <t>Наименование показателя</t>
  </si>
  <si>
    <t>Код бюджетной классификации</t>
  </si>
  <si>
    <t>Всего</t>
  </si>
  <si>
    <t>в том числе</t>
  </si>
  <si>
    <t>по лицевому счету, открытому в УФ МО Эвено-Бытантайский национальный улус</t>
  </si>
  <si>
    <t>Остаток средств на начало года</t>
  </si>
  <si>
    <t>05001050201020000000</t>
  </si>
  <si>
    <t>04.1</t>
  </si>
  <si>
    <t>Поступления, всего:</t>
  </si>
  <si>
    <t>в том числе:</t>
  </si>
  <si>
    <t>04</t>
  </si>
  <si>
    <t>Выплаты, всего: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</si>
  <si>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</si>
  <si>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</si>
  <si>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</si>
  <si>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</si>
  <si>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</si>
  <si>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</si>
  <si>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</si>
  <si>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</si>
  <si>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</si>
  <si>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в рублях</t>
  </si>
  <si>
    <t>Показатели по поступлениям и выплатам</t>
  </si>
  <si>
    <t>Приложение № 1 к распоряжение Главы</t>
  </si>
  <si>
    <t>УТВЕРЖДАЮ</t>
  </si>
  <si>
    <t>утверждающего документ)</t>
  </si>
  <si>
    <t>(наименование должности лица,</t>
  </si>
  <si>
    <t>__________________________________________</t>
  </si>
  <si>
    <t>(подпись)                 (расшифровка подписи)</t>
  </si>
  <si>
    <t>Субсидии на иные цели</t>
  </si>
  <si>
    <t>№ 20074032020</t>
  </si>
  <si>
    <t>№ 21074032031</t>
  </si>
  <si>
    <t>35</t>
  </si>
  <si>
    <t xml:space="preserve">по отдельному  лицевому счету </t>
  </si>
  <si>
    <t>по лицевому счету по учету субсидии на выполнение муниципального задания</t>
  </si>
  <si>
    <t>Субсидии на выполнение муниципального задания</t>
  </si>
  <si>
    <t>от __________________20____г . №_______</t>
  </si>
  <si>
    <t>Глава МО "Эвено-Бытантайский</t>
  </si>
  <si>
    <t>национальный улус"</t>
  </si>
  <si>
    <t>0401</t>
  </si>
  <si>
    <t>05007030000000111211</t>
  </si>
  <si>
    <t>05007030000000119213</t>
  </si>
  <si>
    <t>05007030000000244222</t>
  </si>
  <si>
    <t>05007030000000244223</t>
  </si>
  <si>
    <t>05007030000000244225</t>
  </si>
  <si>
    <t>05007030000000244226</t>
  </si>
  <si>
    <t>05007030000000244221</t>
  </si>
  <si>
    <t>Изменения (+), (-)</t>
  </si>
  <si>
    <t xml:space="preserve">                              М.П. ___________________________</t>
  </si>
  <si>
    <t xml:space="preserve"> </t>
  </si>
  <si>
    <t>Изменения (+, - )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</si>
  <si>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ДЮСШ</t>
    </r>
  </si>
  <si>
    <t>Директор МБОУ  ДО  ДЮСШ: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</si>
  <si>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 ДЮСШ</t>
    </r>
  </si>
  <si>
    <t xml:space="preserve">                                                                   М.П. _______________________________________</t>
  </si>
  <si>
    <t>1101</t>
  </si>
  <si>
    <t>1103</t>
  </si>
  <si>
    <t>ДК/РГ</t>
  </si>
  <si>
    <t>Горохов Г.Г.</t>
  </si>
  <si>
    <t>О.Д.Саввинов</t>
  </si>
  <si>
    <t>05007030000000851291</t>
  </si>
  <si>
    <t>05007030000000112226</t>
  </si>
  <si>
    <t>05007030000000112214</t>
  </si>
  <si>
    <t>05007030000000244349</t>
  </si>
  <si>
    <t>05007030000000244341</t>
  </si>
  <si>
    <t>05007030000000244346</t>
  </si>
  <si>
    <t>05007030000000852291</t>
  </si>
  <si>
    <t>05007030000000244227</t>
  </si>
  <si>
    <t>05000000000000000130</t>
  </si>
  <si>
    <t>05000000000000000180</t>
  </si>
  <si>
    <t>Д.О. Саввинов</t>
  </si>
  <si>
    <t>по лицевому счету с изменениями, открытому в УФ МО Эвено-Бытантайский национальный улус</t>
  </si>
  <si>
    <t>Всего по текущему плану</t>
  </si>
  <si>
    <t>Страхование имущества</t>
  </si>
  <si>
    <t>Увеличение стоимости материальных запасов</t>
  </si>
  <si>
    <t>___________________</t>
  </si>
  <si>
    <t>Региональная классификация</t>
  </si>
  <si>
    <t>13.01.2021 год</t>
  </si>
  <si>
    <t>13 января 2021 года</t>
  </si>
  <si>
    <t>13 января 2021 год</t>
  </si>
  <si>
    <t>1109</t>
  </si>
  <si>
    <t>041071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</si>
</sst>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top"/>
    </xf>
    <xf numFmtId="164" fontId="4" fillId="0" borderId="1" xfId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/>
    </xf>
    <xf numFmtId="164" fontId="0" fillId="0" borderId="0" xfId="0" applyNumberFormat="1"/>
    <xf numFmtId="164" fontId="0" fillId="0" borderId="0" xfId="1" applyFont="1"/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64" fontId="3" fillId="0" borderId="0" xfId="1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center" vertical="top"/>
    </xf>
    <xf numFmtId="164" fontId="0" fillId="0" borderId="0" xfId="1" applyFont="1" applyBorder="1" applyAlignment="1">
      <alignment vertical="top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/>
    <xf numFmtId="164" fontId="0" fillId="0" borderId="0" xfId="1" applyFont="1" applyFill="1"/>
    <xf numFmtId="164" fontId="0" fillId="0" borderId="0" xfId="0" applyNumberFormat="1" applyFill="1"/>
    <xf numFmtId="49" fontId="0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21" workbookViewId="0">
      <selection activeCell="D37" sqref="D37"/>
    </sheetView>
  </sheetViews>
  <sheetFormatPr defaultRowHeight="15"/>
  <cols>
    <col min="1" max="1" width="24.140625" customWidth="1"/>
    <col min="2" max="2" width="24.5703125" customWidth="1"/>
    <col min="3" max="3" width="12.85546875" customWidth="1"/>
    <col min="4" max="4" width="10" customWidth="1"/>
    <col min="5" max="5" width="14.28515625" customWidth="1"/>
    <col min="6" max="6" width="17.140625" customWidth="1"/>
    <col min="7" max="7" width="18.28515625" customWidth="1"/>
    <col min="10" max="10" width="16.42578125" customWidth="1"/>
  </cols>
  <sheetData>
    <row r="1" spans="1:11">
      <c r="G1" s="50" t="s">
        <v>23</v>
      </c>
    </row>
    <row r="2" spans="1:11">
      <c r="G2" s="50" t="s">
        <v>36</v>
      </c>
    </row>
    <row r="3" spans="1:11">
      <c r="G3" t="s">
        <v>24</v>
      </c>
    </row>
    <row r="4" spans="1:11">
      <c r="E4" t="s">
        <v>48</v>
      </c>
      <c r="G4" s="50"/>
    </row>
    <row r="5" spans="1:11" ht="15.75">
      <c r="F5" s="14" t="s">
        <v>37</v>
      </c>
      <c r="G5" s="51"/>
      <c r="H5" s="3"/>
    </row>
    <row r="6" spans="1:11" ht="15.75">
      <c r="F6" s="14" t="s">
        <v>38</v>
      </c>
      <c r="G6" s="51"/>
      <c r="H6" s="3"/>
    </row>
    <row r="7" spans="1:11" ht="15.75">
      <c r="F7" s="14" t="s">
        <v>27</v>
      </c>
      <c r="G7" s="51" t="s">
        <v>58</v>
      </c>
      <c r="H7" s="3"/>
    </row>
    <row r="8" spans="1:11">
      <c r="F8" s="3" t="s">
        <v>28</v>
      </c>
      <c r="G8" s="52"/>
      <c r="H8" s="3"/>
    </row>
    <row r="9" spans="1:11">
      <c r="F9" s="3" t="s">
        <v>78</v>
      </c>
      <c r="G9" s="50"/>
    </row>
    <row r="11" spans="1:11" ht="15.75">
      <c r="A11" s="90" t="s">
        <v>22</v>
      </c>
      <c r="B11" s="90"/>
      <c r="C11" s="90"/>
      <c r="D11" s="90"/>
      <c r="E11" s="90"/>
      <c r="F11" s="90"/>
      <c r="G11" s="90"/>
    </row>
    <row r="12" spans="1:11" ht="15.75">
      <c r="A12" s="90" t="s">
        <v>34</v>
      </c>
      <c r="B12" s="90"/>
      <c r="C12" s="90"/>
      <c r="D12" s="90"/>
      <c r="E12" s="90"/>
      <c r="F12" s="90"/>
      <c r="G12" s="90"/>
    </row>
    <row r="13" spans="1:11" ht="15.75">
      <c r="A13" s="90" t="s">
        <v>30</v>
      </c>
      <c r="B13" s="90"/>
      <c r="C13" s="90"/>
      <c r="D13" s="90"/>
      <c r="E13" s="90"/>
      <c r="F13" s="90"/>
      <c r="G13" s="90"/>
    </row>
    <row r="14" spans="1:11" ht="15.75">
      <c r="A14" s="90" t="s">
        <v>51</v>
      </c>
      <c r="B14" s="90"/>
      <c r="C14" s="90"/>
      <c r="D14" s="90"/>
      <c r="E14" s="90"/>
      <c r="F14" s="90"/>
      <c r="G14" s="90"/>
    </row>
    <row r="15" spans="1:11">
      <c r="A15" s="93" t="s">
        <v>0</v>
      </c>
      <c r="B15" s="93" t="s">
        <v>1</v>
      </c>
      <c r="C15" s="77"/>
      <c r="D15" s="91" t="s">
        <v>76</v>
      </c>
      <c r="E15" s="94" t="s">
        <v>47</v>
      </c>
      <c r="F15" s="91" t="s">
        <v>72</v>
      </c>
      <c r="G15" s="27" t="s">
        <v>3</v>
      </c>
    </row>
    <row r="16" spans="1:11" ht="120">
      <c r="A16" s="92"/>
      <c r="B16" s="92"/>
      <c r="C16" s="76"/>
      <c r="D16" s="92"/>
      <c r="E16" s="95"/>
      <c r="F16" s="92"/>
      <c r="G16" s="71" t="s">
        <v>71</v>
      </c>
      <c r="H16" s="2"/>
      <c r="I16" s="2"/>
      <c r="J16" s="2"/>
      <c r="K16" s="2"/>
    </row>
    <row r="17" spans="1:10" ht="30">
      <c r="A17" s="28" t="s">
        <v>5</v>
      </c>
      <c r="B17" s="29" t="s">
        <v>6</v>
      </c>
      <c r="C17" s="29"/>
      <c r="D17" s="29" t="s">
        <v>7</v>
      </c>
      <c r="E17" s="29"/>
      <c r="F17" s="30"/>
      <c r="G17" s="30"/>
    </row>
    <row r="18" spans="1:10">
      <c r="A18" s="31" t="s">
        <v>8</v>
      </c>
      <c r="B18" s="32"/>
      <c r="C18" s="32"/>
      <c r="D18" s="32"/>
      <c r="E18" s="33">
        <f>E20+E21+E25</f>
        <v>0</v>
      </c>
      <c r="F18" s="33">
        <f>F20+F21+F22+F23+F24+F25</f>
        <v>19710313.780000001</v>
      </c>
      <c r="G18" s="33">
        <f>G20+G21+G22+G23+G24+G25</f>
        <v>19710313.780000001</v>
      </c>
      <c r="J18" s="23"/>
    </row>
    <row r="19" spans="1:10">
      <c r="A19" s="34" t="s">
        <v>9</v>
      </c>
      <c r="B19" s="29"/>
      <c r="C19" s="29"/>
      <c r="D19" s="29"/>
      <c r="E19" s="29"/>
      <c r="F19" s="30"/>
      <c r="G19" s="30"/>
    </row>
    <row r="20" spans="1:10" ht="60">
      <c r="A20" s="28" t="s">
        <v>35</v>
      </c>
      <c r="B20" s="39" t="s">
        <v>68</v>
      </c>
      <c r="C20" s="39"/>
      <c r="D20" s="38" t="s">
        <v>10</v>
      </c>
      <c r="E20" s="45"/>
      <c r="F20" s="30">
        <f>F30+F32+F33+F37+F38+F39+F40+F41+F42+F43+F44</f>
        <v>674140</v>
      </c>
      <c r="G20" s="30">
        <f>G30+G32+G33+G37+G38+G39+G40+G41+G42+G43+G44</f>
        <v>674140</v>
      </c>
      <c r="J20" s="22"/>
    </row>
    <row r="21" spans="1:10" ht="60">
      <c r="A21" s="28" t="s">
        <v>35</v>
      </c>
      <c r="B21" s="39" t="s">
        <v>68</v>
      </c>
      <c r="C21" s="39"/>
      <c r="D21" s="38" t="s">
        <v>39</v>
      </c>
      <c r="E21" s="38"/>
      <c r="F21" s="30">
        <f>F28+F31</f>
        <v>9533498</v>
      </c>
      <c r="G21" s="30">
        <f>G28+G31</f>
        <v>9533498</v>
      </c>
    </row>
    <row r="22" spans="1:10" ht="60">
      <c r="A22" s="28" t="s">
        <v>35</v>
      </c>
      <c r="B22" s="39" t="s">
        <v>68</v>
      </c>
      <c r="C22" s="39"/>
      <c r="D22" s="38" t="s">
        <v>55</v>
      </c>
      <c r="E22" s="38"/>
      <c r="F22" s="30">
        <f>F29</f>
        <v>330200</v>
      </c>
      <c r="G22" s="30">
        <f>G29</f>
        <v>330200</v>
      </c>
    </row>
    <row r="23" spans="1:10" ht="60">
      <c r="A23" s="28" t="s">
        <v>35</v>
      </c>
      <c r="B23" s="39" t="s">
        <v>68</v>
      </c>
      <c r="C23" s="39"/>
      <c r="D23" s="38" t="s">
        <v>32</v>
      </c>
      <c r="E23" s="38"/>
      <c r="F23" s="30">
        <f>F45+F46</f>
        <v>431000</v>
      </c>
      <c r="G23" s="30">
        <f>G45+G46</f>
        <v>431000</v>
      </c>
    </row>
    <row r="24" spans="1:10" ht="60">
      <c r="A24" s="28" t="s">
        <v>35</v>
      </c>
      <c r="B24" s="39" t="s">
        <v>68</v>
      </c>
      <c r="C24" s="39"/>
      <c r="D24" s="38" t="s">
        <v>80</v>
      </c>
      <c r="E24" s="38"/>
      <c r="F24" s="30">
        <f>F35</f>
        <v>37475</v>
      </c>
      <c r="G24" s="30">
        <f>G35</f>
        <v>37475</v>
      </c>
    </row>
    <row r="25" spans="1:10" ht="37.5" customHeight="1">
      <c r="A25" s="28" t="s">
        <v>35</v>
      </c>
      <c r="B25" s="39" t="s">
        <v>68</v>
      </c>
      <c r="C25" s="39"/>
      <c r="D25" s="38" t="s">
        <v>81</v>
      </c>
      <c r="E25" s="30"/>
      <c r="F25" s="30">
        <f>F36</f>
        <v>8704000.7799999993</v>
      </c>
      <c r="G25" s="30">
        <f>G36</f>
        <v>8704000.7799999993</v>
      </c>
      <c r="J25" s="22"/>
    </row>
    <row r="26" spans="1:10" ht="15" customHeight="1">
      <c r="A26" s="31" t="s">
        <v>11</v>
      </c>
      <c r="B26" s="32"/>
      <c r="C26" s="32"/>
      <c r="D26" s="32"/>
      <c r="E26" s="46">
        <f>SUM(E28:E43)</f>
        <v>0</v>
      </c>
      <c r="F26" s="33">
        <f>SUM(F28:F46)</f>
        <v>19710313.780000001</v>
      </c>
      <c r="G26" s="33">
        <f>SUM(G28:G46)</f>
        <v>19710313.780000001</v>
      </c>
      <c r="J26" s="22"/>
    </row>
    <row r="27" spans="1:10" ht="15" customHeight="1">
      <c r="A27" s="56" t="s">
        <v>9</v>
      </c>
      <c r="B27" s="29"/>
      <c r="C27" s="29"/>
      <c r="D27" s="29"/>
      <c r="E27" s="47"/>
      <c r="F27" s="30"/>
      <c r="G27" s="30"/>
      <c r="J27" s="22"/>
    </row>
    <row r="28" spans="1:10" ht="15.75">
      <c r="A28" s="55" t="s">
        <v>12</v>
      </c>
      <c r="B28" s="42" t="s">
        <v>40</v>
      </c>
      <c r="C28" s="42"/>
      <c r="D28" s="41" t="s">
        <v>39</v>
      </c>
      <c r="E28" s="48"/>
      <c r="F28" s="43">
        <v>7322195</v>
      </c>
      <c r="G28" s="43">
        <v>7322195</v>
      </c>
      <c r="J28" s="23"/>
    </row>
    <row r="29" spans="1:10" ht="15.75">
      <c r="A29" s="87" t="s">
        <v>13</v>
      </c>
      <c r="B29" s="42" t="s">
        <v>62</v>
      </c>
      <c r="C29" s="42"/>
      <c r="D29" s="44" t="s">
        <v>55</v>
      </c>
      <c r="E29" s="48"/>
      <c r="F29" s="43">
        <v>330200</v>
      </c>
      <c r="G29" s="43">
        <v>330200</v>
      </c>
      <c r="J29" s="23"/>
    </row>
    <row r="30" spans="1:10" s="58" customFormat="1" ht="15.75">
      <c r="A30" s="61" t="s">
        <v>13</v>
      </c>
      <c r="B30" s="62" t="s">
        <v>61</v>
      </c>
      <c r="C30" s="62"/>
      <c r="D30" s="63" t="s">
        <v>10</v>
      </c>
      <c r="E30" s="64"/>
      <c r="F30" s="65">
        <v>72160</v>
      </c>
      <c r="G30" s="65">
        <v>72160</v>
      </c>
      <c r="J30" s="59"/>
    </row>
    <row r="31" spans="1:10" s="58" customFormat="1" ht="30">
      <c r="A31" s="66" t="s">
        <v>14</v>
      </c>
      <c r="B31" s="62" t="s">
        <v>41</v>
      </c>
      <c r="C31" s="62"/>
      <c r="D31" s="67" t="s">
        <v>39</v>
      </c>
      <c r="E31" s="68"/>
      <c r="F31" s="65">
        <v>2211303</v>
      </c>
      <c r="G31" s="65">
        <v>2211303</v>
      </c>
      <c r="J31" s="59"/>
    </row>
    <row r="32" spans="1:10" s="58" customFormat="1" ht="15.75">
      <c r="A32" s="61" t="s">
        <v>15</v>
      </c>
      <c r="B32" s="62" t="s">
        <v>46</v>
      </c>
      <c r="C32" s="62"/>
      <c r="D32" s="63" t="s">
        <v>10</v>
      </c>
      <c r="E32" s="64"/>
      <c r="F32" s="65">
        <v>150000</v>
      </c>
      <c r="G32" s="65">
        <v>150000</v>
      </c>
    </row>
    <row r="33" spans="1:10" s="58" customFormat="1" ht="15.75">
      <c r="A33" s="66" t="s">
        <v>16</v>
      </c>
      <c r="B33" s="62" t="s">
        <v>42</v>
      </c>
      <c r="C33" s="62"/>
      <c r="D33" s="63" t="s">
        <v>10</v>
      </c>
      <c r="E33" s="64"/>
      <c r="F33" s="65">
        <v>170000</v>
      </c>
      <c r="G33" s="65">
        <v>170000</v>
      </c>
      <c r="J33" s="60"/>
    </row>
    <row r="34" spans="1:10" s="58" customFormat="1" ht="15.75" hidden="1">
      <c r="A34" s="66" t="s">
        <v>16</v>
      </c>
      <c r="B34" s="62" t="s">
        <v>42</v>
      </c>
      <c r="C34" s="62"/>
      <c r="D34" s="63"/>
      <c r="E34" s="64"/>
      <c r="F34" s="65"/>
      <c r="G34" s="65"/>
      <c r="J34" s="60"/>
    </row>
    <row r="35" spans="1:10" s="58" customFormat="1" ht="15.75">
      <c r="A35" s="69" t="s">
        <v>17</v>
      </c>
      <c r="B35" s="62" t="s">
        <v>43</v>
      </c>
      <c r="C35" s="62"/>
      <c r="D35" s="67" t="s">
        <v>80</v>
      </c>
      <c r="E35" s="64"/>
      <c r="F35" s="65">
        <v>37475</v>
      </c>
      <c r="G35" s="65">
        <v>37475</v>
      </c>
    </row>
    <row r="36" spans="1:10" s="58" customFormat="1" ht="15.75">
      <c r="A36" s="69" t="s">
        <v>17</v>
      </c>
      <c r="B36" s="62" t="s">
        <v>43</v>
      </c>
      <c r="C36" s="62"/>
      <c r="D36" s="67" t="s">
        <v>81</v>
      </c>
      <c r="E36" s="68"/>
      <c r="F36" s="65">
        <v>8704000.7799999993</v>
      </c>
      <c r="G36" s="65">
        <v>8704000.7799999993</v>
      </c>
      <c r="J36" s="59"/>
    </row>
    <row r="37" spans="1:10" s="58" customFormat="1" ht="30">
      <c r="A37" s="69" t="s">
        <v>18</v>
      </c>
      <c r="B37" s="62" t="s">
        <v>44</v>
      </c>
      <c r="C37" s="62"/>
      <c r="D37" s="63" t="s">
        <v>10</v>
      </c>
      <c r="E37" s="70"/>
      <c r="F37" s="65">
        <f>20000+55000</f>
        <v>75000</v>
      </c>
      <c r="G37" s="65">
        <f>20000+55000</f>
        <v>75000</v>
      </c>
      <c r="J37" s="60"/>
    </row>
    <row r="38" spans="1:10" s="58" customFormat="1" ht="15.75">
      <c r="A38" s="69" t="s">
        <v>19</v>
      </c>
      <c r="B38" s="62" t="s">
        <v>45</v>
      </c>
      <c r="C38" s="62"/>
      <c r="D38" s="63" t="s">
        <v>10</v>
      </c>
      <c r="E38" s="64"/>
      <c r="F38" s="65">
        <v>65000</v>
      </c>
      <c r="G38" s="65">
        <v>65000</v>
      </c>
      <c r="J38" s="60"/>
    </row>
    <row r="39" spans="1:10" ht="15.75">
      <c r="A39" s="74" t="s">
        <v>73</v>
      </c>
      <c r="B39" s="62" t="s">
        <v>67</v>
      </c>
      <c r="C39" s="62"/>
      <c r="D39" s="44" t="s">
        <v>10</v>
      </c>
      <c r="E39" s="49"/>
      <c r="F39" s="65">
        <v>50000</v>
      </c>
      <c r="G39" s="65">
        <v>50000</v>
      </c>
    </row>
    <row r="40" spans="1:10" ht="30">
      <c r="A40" s="74" t="s">
        <v>74</v>
      </c>
      <c r="B40" s="62" t="s">
        <v>64</v>
      </c>
      <c r="C40" s="62"/>
      <c r="D40" s="44" t="s">
        <v>10</v>
      </c>
      <c r="E40" s="49"/>
      <c r="F40" s="65">
        <v>4000</v>
      </c>
      <c r="G40" s="65">
        <v>4000</v>
      </c>
    </row>
    <row r="41" spans="1:10" ht="30">
      <c r="A41" s="74" t="s">
        <v>74</v>
      </c>
      <c r="B41" s="62" t="s">
        <v>65</v>
      </c>
      <c r="C41" s="62"/>
      <c r="D41" s="44" t="s">
        <v>10</v>
      </c>
      <c r="E41" s="49"/>
      <c r="F41" s="43">
        <v>38480</v>
      </c>
      <c r="G41" s="43">
        <v>38480</v>
      </c>
    </row>
    <row r="42" spans="1:10" ht="30">
      <c r="A42" s="74" t="s">
        <v>74</v>
      </c>
      <c r="B42" s="62" t="s">
        <v>63</v>
      </c>
      <c r="C42" s="62"/>
      <c r="D42" s="44" t="s">
        <v>10</v>
      </c>
      <c r="E42" s="49"/>
      <c r="F42" s="43">
        <v>25000</v>
      </c>
      <c r="G42" s="43">
        <v>25000</v>
      </c>
    </row>
    <row r="43" spans="1:10" ht="15.75">
      <c r="A43" s="57" t="s">
        <v>20</v>
      </c>
      <c r="B43" s="62" t="s">
        <v>60</v>
      </c>
      <c r="C43" s="62"/>
      <c r="D43" s="44" t="s">
        <v>10</v>
      </c>
      <c r="E43" s="49"/>
      <c r="F43" s="65">
        <v>14000</v>
      </c>
      <c r="G43" s="65">
        <v>14000</v>
      </c>
    </row>
    <row r="44" spans="1:10" ht="15.75">
      <c r="A44" s="57" t="s">
        <v>20</v>
      </c>
      <c r="B44" s="62" t="s">
        <v>66</v>
      </c>
      <c r="C44" s="62"/>
      <c r="D44" s="44" t="s">
        <v>10</v>
      </c>
      <c r="E44" s="49"/>
      <c r="F44" s="65">
        <v>10500</v>
      </c>
      <c r="G44" s="65">
        <v>10500</v>
      </c>
      <c r="J44" s="23"/>
    </row>
    <row r="45" spans="1:10" ht="15.75">
      <c r="A45" s="74" t="s">
        <v>19</v>
      </c>
      <c r="B45" s="62" t="s">
        <v>45</v>
      </c>
      <c r="C45" s="62"/>
      <c r="D45" s="44" t="s">
        <v>32</v>
      </c>
      <c r="E45" s="49"/>
      <c r="F45" s="65">
        <v>239000</v>
      </c>
      <c r="G45" s="65">
        <v>239000</v>
      </c>
      <c r="J45" s="23"/>
    </row>
    <row r="46" spans="1:10" ht="30">
      <c r="A46" s="74" t="s">
        <v>18</v>
      </c>
      <c r="B46" s="62" t="s">
        <v>44</v>
      </c>
      <c r="C46" s="62"/>
      <c r="D46" s="44" t="s">
        <v>32</v>
      </c>
      <c r="E46" s="49"/>
      <c r="F46" s="65">
        <v>192000</v>
      </c>
      <c r="G46" s="65">
        <v>192000</v>
      </c>
      <c r="J46" s="23"/>
    </row>
    <row r="47" spans="1:10" ht="15.75">
      <c r="A47" s="82"/>
      <c r="B47" s="83"/>
      <c r="C47" s="83"/>
      <c r="D47" s="84"/>
      <c r="E47" s="85"/>
      <c r="F47" s="86"/>
      <c r="G47" s="86"/>
      <c r="J47" s="23"/>
    </row>
    <row r="48" spans="1:10">
      <c r="A48" s="35"/>
      <c r="B48" s="36"/>
      <c r="C48" s="36"/>
      <c r="D48" s="36"/>
      <c r="E48" s="36"/>
      <c r="F48" s="37"/>
      <c r="G48" s="37"/>
    </row>
    <row r="49" spans="1:10">
      <c r="A49" s="88" t="s">
        <v>52</v>
      </c>
      <c r="B49" s="89"/>
      <c r="C49" s="75"/>
      <c r="F49" t="s">
        <v>70</v>
      </c>
    </row>
    <row r="50" spans="1:10">
      <c r="A50" s="72"/>
      <c r="B50" s="73"/>
      <c r="C50" s="75"/>
    </row>
    <row r="51" spans="1:10">
      <c r="A51" s="40" t="s">
        <v>77</v>
      </c>
      <c r="J51" s="23"/>
    </row>
    <row r="52" spans="1:10">
      <c r="A52" s="88"/>
      <c r="B52" s="89"/>
      <c r="C52" s="75"/>
      <c r="G52" s="22"/>
    </row>
    <row r="53" spans="1:10">
      <c r="J53" s="23"/>
    </row>
    <row r="56" spans="1:10">
      <c r="A56" s="1"/>
    </row>
  </sheetData>
  <mergeCells count="11">
    <mergeCell ref="A52:B52"/>
    <mergeCell ref="A11:G11"/>
    <mergeCell ref="A12:G12"/>
    <mergeCell ref="A13:G13"/>
    <mergeCell ref="A14:G14"/>
    <mergeCell ref="F15:F16"/>
    <mergeCell ref="D15:D16"/>
    <mergeCell ref="B15:B16"/>
    <mergeCell ref="A15:A16"/>
    <mergeCell ref="A49:B49"/>
    <mergeCell ref="E15:E1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topLeftCell="A7" workbookViewId="0">
      <selection activeCell="H28" sqref="H28"/>
    </sheetView>
  </sheetViews>
  <sheetFormatPr defaultRowHeight="15"/>
  <cols>
    <col min="1" max="1" width="23.7109375" customWidth="1"/>
    <col min="2" max="2" width="24.7109375" customWidth="1"/>
    <col min="3" max="3" width="15.42578125" customWidth="1"/>
    <col min="4" max="4" width="13.7109375" customWidth="1"/>
    <col min="5" max="5" width="15.42578125" customWidth="1"/>
    <col min="6" max="6" width="22.5703125" customWidth="1"/>
    <col min="8" max="8" width="12.5703125" customWidth="1"/>
  </cols>
  <sheetData>
    <row r="1" spans="1:6" ht="15.75">
      <c r="F1" s="51"/>
    </row>
    <row r="2" spans="1:6" ht="15.75">
      <c r="F2" s="51"/>
    </row>
    <row r="3" spans="1:6" ht="15.75">
      <c r="E3" s="81" t="s">
        <v>24</v>
      </c>
      <c r="F3" s="51"/>
    </row>
    <row r="4" spans="1:6" ht="15.75">
      <c r="E4" s="14"/>
      <c r="F4" s="50" t="s">
        <v>54</v>
      </c>
    </row>
    <row r="5" spans="1:6" ht="15.75">
      <c r="E5" s="14" t="s">
        <v>26</v>
      </c>
      <c r="F5" s="51"/>
    </row>
    <row r="6" spans="1:6" ht="15.75">
      <c r="E6" s="14" t="s">
        <v>25</v>
      </c>
      <c r="F6" s="51"/>
    </row>
    <row r="7" spans="1:6" ht="15.75">
      <c r="E7" s="14" t="s">
        <v>75</v>
      </c>
      <c r="F7" s="78" t="s">
        <v>58</v>
      </c>
    </row>
    <row r="8" spans="1:6">
      <c r="D8" s="79"/>
      <c r="E8" s="79"/>
      <c r="F8" s="80" t="s">
        <v>28</v>
      </c>
    </row>
    <row r="9" spans="1:6" ht="15.75">
      <c r="F9" s="51"/>
    </row>
    <row r="10" spans="1:6">
      <c r="E10" s="96" t="s">
        <v>79</v>
      </c>
      <c r="F10" s="88"/>
    </row>
    <row r="11" spans="1:6" ht="15.75">
      <c r="E11" s="14"/>
      <c r="F11" s="14"/>
    </row>
    <row r="12" spans="1:6">
      <c r="E12" s="3"/>
    </row>
    <row r="14" spans="1:6" ht="15.75">
      <c r="A14" s="90" t="s">
        <v>22</v>
      </c>
      <c r="B14" s="90"/>
      <c r="C14" s="90"/>
      <c r="D14" s="90"/>
      <c r="E14" s="90"/>
      <c r="F14" s="90"/>
    </row>
    <row r="15" spans="1:6" ht="15.75">
      <c r="A15" s="90" t="s">
        <v>33</v>
      </c>
      <c r="B15" s="90"/>
      <c r="C15" s="90"/>
      <c r="D15" s="90"/>
      <c r="E15" s="90"/>
      <c r="F15" s="90"/>
    </row>
    <row r="16" spans="1:6" ht="15.75">
      <c r="A16" s="90" t="s">
        <v>31</v>
      </c>
      <c r="B16" s="90"/>
      <c r="C16" s="90"/>
      <c r="D16" s="90"/>
      <c r="E16" s="90"/>
      <c r="F16" s="90"/>
    </row>
    <row r="17" spans="1:6" ht="15.75">
      <c r="A17" s="90" t="s">
        <v>53</v>
      </c>
      <c r="B17" s="90"/>
      <c r="C17" s="90"/>
      <c r="D17" s="90"/>
      <c r="E17" s="90"/>
      <c r="F17" s="90"/>
    </row>
    <row r="18" spans="1:6" ht="15.75">
      <c r="A18" s="14"/>
      <c r="B18" s="14"/>
      <c r="C18" s="14"/>
      <c r="D18" s="14"/>
      <c r="E18" s="14"/>
      <c r="F18" s="14" t="s">
        <v>21</v>
      </c>
    </row>
    <row r="19" spans="1:6" ht="15.75">
      <c r="A19" s="98" t="s">
        <v>0</v>
      </c>
      <c r="B19" s="98" t="s">
        <v>1</v>
      </c>
      <c r="C19" s="98" t="s">
        <v>57</v>
      </c>
      <c r="D19" s="100" t="s">
        <v>50</v>
      </c>
      <c r="E19" s="98" t="s">
        <v>2</v>
      </c>
      <c r="F19" s="4" t="s">
        <v>3</v>
      </c>
    </row>
    <row r="20" spans="1:6" ht="66" customHeight="1">
      <c r="A20" s="99"/>
      <c r="B20" s="99"/>
      <c r="C20" s="99"/>
      <c r="D20" s="95"/>
      <c r="E20" s="99"/>
      <c r="F20" s="5" t="s">
        <v>4</v>
      </c>
    </row>
    <row r="21" spans="1:6" ht="33" customHeight="1">
      <c r="A21" s="6" t="s">
        <v>5</v>
      </c>
      <c r="B21" s="7" t="s">
        <v>6</v>
      </c>
      <c r="C21" s="7"/>
      <c r="D21" s="7" t="s">
        <v>49</v>
      </c>
      <c r="E21" s="8">
        <v>0</v>
      </c>
      <c r="F21" s="8">
        <v>0</v>
      </c>
    </row>
    <row r="22" spans="1:6" ht="15.75">
      <c r="A22" s="9" t="s">
        <v>8</v>
      </c>
      <c r="B22" s="10"/>
      <c r="C22" s="10"/>
      <c r="D22" s="11">
        <f>D24</f>
        <v>0</v>
      </c>
      <c r="E22" s="11">
        <f>E24</f>
        <v>57600</v>
      </c>
      <c r="F22" s="11">
        <f>F24</f>
        <v>57600</v>
      </c>
    </row>
    <row r="23" spans="1:6" ht="15.75">
      <c r="A23" s="6" t="s">
        <v>9</v>
      </c>
      <c r="B23" s="7"/>
      <c r="C23" s="7"/>
      <c r="D23" s="53"/>
      <c r="E23" s="8"/>
      <c r="F23" s="8"/>
    </row>
    <row r="24" spans="1:6" ht="33" customHeight="1">
      <c r="A24" s="6" t="s">
        <v>29</v>
      </c>
      <c r="B24" s="7" t="s">
        <v>69</v>
      </c>
      <c r="C24" s="29" t="s">
        <v>56</v>
      </c>
      <c r="D24" s="47"/>
      <c r="E24" s="30">
        <f>E27</f>
        <v>57600</v>
      </c>
      <c r="F24" s="30">
        <f>F27</f>
        <v>57600</v>
      </c>
    </row>
    <row r="25" spans="1:6" ht="15.75">
      <c r="A25" s="20" t="s">
        <v>11</v>
      </c>
      <c r="B25" s="10"/>
      <c r="C25" s="15"/>
      <c r="D25" s="16">
        <f>D27</f>
        <v>0</v>
      </c>
      <c r="E25" s="16">
        <f>E27</f>
        <v>57600</v>
      </c>
      <c r="F25" s="16">
        <f t="shared" ref="F25" si="0">F27</f>
        <v>57600</v>
      </c>
    </row>
    <row r="26" spans="1:6" ht="15.75">
      <c r="A26" s="6" t="s">
        <v>9</v>
      </c>
      <c r="B26" s="7"/>
      <c r="C26" s="12"/>
      <c r="D26" s="54"/>
      <c r="E26" s="13"/>
      <c r="F26" s="13"/>
    </row>
    <row r="27" spans="1:6" ht="15.75">
      <c r="A27" s="55" t="s">
        <v>13</v>
      </c>
      <c r="B27" s="12" t="s">
        <v>62</v>
      </c>
      <c r="C27" s="12" t="s">
        <v>56</v>
      </c>
      <c r="D27" s="54"/>
      <c r="E27" s="13">
        <v>57600</v>
      </c>
      <c r="F27" s="13">
        <v>57600</v>
      </c>
    </row>
    <row r="28" spans="1:6" ht="15.75">
      <c r="A28" s="24"/>
      <c r="B28" s="25"/>
      <c r="C28" s="21"/>
      <c r="D28" s="21"/>
      <c r="E28" s="26"/>
      <c r="F28" s="26"/>
    </row>
    <row r="29" spans="1:6" ht="15.75">
      <c r="A29" s="17"/>
      <c r="B29" s="14"/>
      <c r="C29" s="18"/>
      <c r="D29" s="18"/>
      <c r="E29" s="18"/>
      <c r="F29" s="18"/>
    </row>
    <row r="30" spans="1:6" ht="15.75">
      <c r="A30" s="17"/>
      <c r="B30" s="14"/>
      <c r="C30" s="14"/>
      <c r="D30" s="14"/>
      <c r="E30" s="14"/>
      <c r="F30" s="14"/>
    </row>
    <row r="31" spans="1:6" ht="15.75">
      <c r="A31" s="97" t="s">
        <v>52</v>
      </c>
      <c r="B31" s="88"/>
      <c r="D31" s="19"/>
      <c r="E31" s="19" t="s">
        <v>59</v>
      </c>
      <c r="F31" s="14"/>
    </row>
    <row r="32" spans="1:6" ht="15.75">
      <c r="A32" s="17"/>
      <c r="B32" s="14"/>
      <c r="C32" s="14"/>
      <c r="D32" s="14"/>
      <c r="E32" s="14"/>
      <c r="F32" s="14"/>
    </row>
    <row r="33" spans="1:6" ht="15.75">
      <c r="A33" s="40" t="s">
        <v>77</v>
      </c>
      <c r="B33" s="14"/>
      <c r="C33" s="14"/>
      <c r="D33" s="14"/>
      <c r="E33" s="14"/>
      <c r="F33" s="14"/>
    </row>
    <row r="34" spans="1:6" ht="15.75">
      <c r="A34" s="17"/>
      <c r="B34" s="14"/>
      <c r="C34" s="14"/>
      <c r="D34" s="14"/>
      <c r="E34" s="14"/>
      <c r="F34" s="14"/>
    </row>
    <row r="35" spans="1:6" ht="15.75">
      <c r="A35" s="14"/>
      <c r="B35" s="14"/>
      <c r="C35" s="14"/>
      <c r="D35" s="14"/>
      <c r="E35" s="14"/>
      <c r="F35" s="14"/>
    </row>
    <row r="36" spans="1:6" ht="15.75">
      <c r="A36" s="14"/>
      <c r="B36" s="14"/>
      <c r="C36" s="14"/>
      <c r="D36" s="14"/>
      <c r="E36" s="14"/>
      <c r="F36" s="14"/>
    </row>
    <row r="37" spans="1:6" ht="15.75">
      <c r="A37" s="14"/>
      <c r="B37" s="14"/>
      <c r="C37" s="14"/>
      <c r="D37" s="14"/>
      <c r="E37" s="14"/>
      <c r="F37" s="14"/>
    </row>
    <row r="38" spans="1:6" ht="15.75">
      <c r="A38" s="14"/>
      <c r="B38" s="14"/>
      <c r="C38" s="14"/>
      <c r="D38" s="14"/>
      <c r="E38" s="14"/>
      <c r="F38" s="14"/>
    </row>
  </sheetData>
  <mergeCells count="11">
    <mergeCell ref="E10:F10"/>
    <mergeCell ref="A31:B31"/>
    <mergeCell ref="A19:A20"/>
    <mergeCell ref="B19:B20"/>
    <mergeCell ref="C19:C20"/>
    <mergeCell ref="E19:E20"/>
    <mergeCell ref="A14:F14"/>
    <mergeCell ref="A15:F15"/>
    <mergeCell ref="A16:F16"/>
    <mergeCell ref="A17:F17"/>
    <mergeCell ref="D19:D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счет</vt:lpstr>
      <vt:lpstr>дополнительный счет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2021-01-14T03:03:44Z</cp:lastPrinted>
  <dcterms:created xsi:type="dcterms:W3CDTF">2015-01-21T18:57:47Z</dcterms:created>
  <dcterms:modified xsi:type="dcterms:W3CDTF">2021-01-15T01:29:02Z</dcterms:modified>
</cp:coreProperties>
</file>