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520" windowHeight="9135" activeTab="1"/>
  </bookViews>
  <sheets>
    <sheet name="основной счет" sheetId="1" r:id="rId1"/>
    <sheet name="дополнительный счет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4" i="1"/>
  <c r="F39"/>
  <c r="F37"/>
  <c r="F21"/>
  <c r="F19"/>
  <c r="E21"/>
  <c r="F34"/>
  <c r="E34"/>
  <c r="F26" i="2"/>
  <c r="F25"/>
  <c r="F24"/>
  <c r="E25"/>
  <c r="E24"/>
  <c r="F27"/>
  <c r="E22"/>
  <c r="E27"/>
  <c r="E26"/>
  <c r="F23" i="1"/>
  <c r="F22"/>
  <c r="E23"/>
  <c r="E22"/>
  <c r="F24" l="1"/>
  <c r="F22" i="2"/>
  <c r="D19" i="1"/>
  <c r="E19" l="1"/>
  <c r="D27" i="2" l="1"/>
  <c r="D22"/>
  <c r="D24" i="1" l="1"/>
</calcChain>
</file>

<file path=xl/sharedStrings.xml><?xml version="1.0" encoding="utf-8"?>
<sst xmlns="http://schemas.openxmlformats.org/spreadsheetml/2006/main" count="143" uniqueCount="81">
  <si>
    <t>Наименование показателя</t>
  </si>
  <si>
    <t>Код бюджетной классификации</t>
  </si>
  <si>
    <t>Всего</t>
  </si>
  <si>
    <t>в том числе</t>
  </si>
  <si>
    <t>по лицевому счету, открытому в УФ МО Эвено-Бытантайский национальный улус</t>
  </si>
  <si>
    <t>Остаток средств на начало года</t>
  </si>
  <si>
    <t>05001050201020000000</t>
  </si>
  <si>
    <t>04.1</t>
  </si>
  <si>
    <t>Поступления, всего:</t>
  </si>
  <si>
    <t>в том числе:</t>
  </si>
  <si>
    <t>04</t>
  </si>
  <si>
    <t>Выплаты, всего:</t>
  </si>
  <si>
    <t>Заработная плата</t>
  </si>
  <si>
    <t>Прочие выплаты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</si>
  <si>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</si>
  <si>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</si>
  <si>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</si>
  <si>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</si>
  <si>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</si>
  <si>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</si>
  <si>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Прочие расходы</t>
  </si>
  <si>
    <t>в рублях</t>
  </si>
  <si>
    <t>Показатели по поступлениям и выплатам</t>
  </si>
  <si>
    <t>Приложение № 1 к распоряжение Главы</t>
  </si>
  <si>
    <t>УТВЕРЖДАЮ</t>
  </si>
  <si>
    <t>утверждающего документ)</t>
  </si>
  <si>
    <t>(наименование должности лица,</t>
  </si>
  <si>
    <t>__________________________________________</t>
  </si>
  <si>
    <t>(подпись)                 (расшифровка подписи)</t>
  </si>
  <si>
    <t>Субсидии на иные цели</t>
  </si>
  <si>
    <t>Приложение № 2 к распоряжение Главы</t>
  </si>
  <si>
    <t>№ 20074032020</t>
  </si>
  <si>
    <t>№ 21074032031</t>
  </si>
  <si>
    <t>35</t>
  </si>
  <si>
    <t xml:space="preserve">по отдельному  лицевому счету </t>
  </si>
  <si>
    <t>по лицевому счету по учету субсидии на выполнение муниципального задания</t>
  </si>
  <si>
    <t>Субсидии на выполнение муниципального задания</t>
  </si>
  <si>
    <t>от __________________20____г . №_______</t>
  </si>
  <si>
    <t>Глава МО "Эвено-Бытантайский</t>
  </si>
  <si>
    <t>национальный улус"</t>
  </si>
  <si>
    <t>0401</t>
  </si>
  <si>
    <t>04107</t>
  </si>
  <si>
    <t>05007030000000111211</t>
  </si>
  <si>
    <t>05007030000000119213</t>
  </si>
  <si>
    <t>05007030000000244222</t>
  </si>
  <si>
    <t>05007030000000244223</t>
  </si>
  <si>
    <t>05007030000000244225</t>
  </si>
  <si>
    <t>05007030000000244226</t>
  </si>
  <si>
    <t>05007030000000244221</t>
  </si>
  <si>
    <t>Изменения (+), (-)</t>
  </si>
  <si>
    <t xml:space="preserve">                              М.П. ___________________________</t>
  </si>
  <si>
    <t xml:space="preserve"> </t>
  </si>
  <si>
    <t>Изменения (+, - )</t>
  </si>
  <si>
    <r>
      <t>Наименование учреждение:</t>
    </r>
    <r>
      <rPr>
        <b/>
        <i/>
        <sz val="12"/>
        <color indexed="8"/>
        <rFont val="Calibri"/>
        <family val="2"/>
        <charset val="204"/>
      </rPr>
      <t xml:space="preserve"> МБОУ  ДО ДЮСШ</t>
    </r>
  </si>
  <si>
    <t>Директор МБОУ  ДО  ДЮСШ:</t>
  </si>
  <si>
    <r>
      <t>Наименование учреждение:</t>
    </r>
    <r>
      <rPr>
        <b/>
        <i/>
        <sz val="12"/>
        <color indexed="8"/>
        <rFont val="Calibri"/>
        <family val="2"/>
        <charset val="204"/>
      </rPr>
      <t xml:space="preserve"> МБОУ  ДО  ДЮСШ</t>
    </r>
  </si>
  <si>
    <t xml:space="preserve">                                                                   М.П. _______________________________________</t>
  </si>
  <si>
    <t>1101</t>
  </si>
  <si>
    <t>1103</t>
  </si>
  <si>
    <t>Региорнальная классификация</t>
  </si>
  <si>
    <t>ДК/РГ</t>
  </si>
  <si>
    <t>от __________________2017 г . №_______</t>
  </si>
  <si>
    <t>Горохов Г.Г.</t>
  </si>
  <si>
    <t>28.01.2018 год</t>
  </si>
  <si>
    <t>О.Д.Саввинов</t>
  </si>
  <si>
    <t>28 января 2019 года</t>
  </si>
  <si>
    <t>О.Д. Саввинов</t>
  </si>
  <si>
    <t>05007030000000851291</t>
  </si>
  <si>
    <t>05007030000000852292</t>
  </si>
  <si>
    <t>05007030000000112226</t>
  </si>
  <si>
    <t>05007030000000112214</t>
  </si>
  <si>
    <t>05007030000000244349</t>
  </si>
  <si>
    <t>05007030000000244341</t>
  </si>
  <si>
    <t>05007030000000244346</t>
  </si>
  <si>
    <t>31 ЯНВАРЯ 2019 года</t>
  </si>
  <si>
    <t>31 января 2019 года</t>
  </si>
  <si>
    <t>05007030000000852291</t>
  </si>
  <si>
    <t>05007030000000244227</t>
  </si>
  <si>
    <t>05000000000000000130</t>
  </si>
  <si>
    <t>05000000000000000180</t>
  </si>
  <si>
    <t>05007030000000853292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</si>
</sst>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164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top"/>
    </xf>
    <xf numFmtId="164" fontId="3" fillId="0" borderId="1" xfId="1" applyFont="1" applyBorder="1" applyAlignment="1">
      <alignment horizontal="center" vertical="top"/>
    </xf>
    <xf numFmtId="0" fontId="3" fillId="0" borderId="0" xfId="0" applyFont="1"/>
    <xf numFmtId="49" fontId="4" fillId="0" borderId="1" xfId="0" applyNumberFormat="1" applyFont="1" applyBorder="1" applyAlignment="1">
      <alignment horizontal="center" vertical="top"/>
    </xf>
    <xf numFmtId="164" fontId="4" fillId="0" borderId="1" xfId="1" applyFont="1" applyBorder="1" applyAlignment="1">
      <alignment horizontal="center"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49" fontId="4" fillId="0" borderId="1" xfId="0" applyNumberFormat="1" applyFont="1" applyBorder="1" applyAlignment="1">
      <alignment wrapText="1"/>
    </xf>
    <xf numFmtId="49" fontId="3" fillId="0" borderId="0" xfId="0" applyNumberFormat="1" applyFont="1" applyBorder="1" applyAlignment="1">
      <alignment horizontal="center" vertical="top"/>
    </xf>
    <xf numFmtId="164" fontId="0" fillId="0" borderId="0" xfId="0" applyNumberFormat="1"/>
    <xf numFmtId="164" fontId="0" fillId="0" borderId="0" xfId="1" applyFont="1"/>
    <xf numFmtId="49" fontId="3" fillId="0" borderId="0" xfId="0" applyNumberFormat="1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164" fontId="3" fillId="0" borderId="0" xfId="1" applyFont="1" applyBorder="1" applyAlignment="1">
      <alignment horizontal="center" vertical="top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49" fontId="0" fillId="0" borderId="1" xfId="0" applyNumberFormat="1" applyFont="1" applyBorder="1" applyAlignment="1">
      <alignment wrapText="1"/>
    </xf>
    <xf numFmtId="49" fontId="0" fillId="0" borderId="1" xfId="0" applyNumberFormat="1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49" fontId="6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164" fontId="6" fillId="0" borderId="1" xfId="1" applyFont="1" applyBorder="1" applyAlignment="1">
      <alignment horizontal="center"/>
    </xf>
    <xf numFmtId="49" fontId="0" fillId="0" borderId="1" xfId="0" applyNumberFormat="1" applyFont="1" applyBorder="1"/>
    <xf numFmtId="164" fontId="0" fillId="0" borderId="1" xfId="1" applyFont="1" applyBorder="1" applyAlignment="1">
      <alignment vertical="top"/>
    </xf>
    <xf numFmtId="0" fontId="0" fillId="0" borderId="1" xfId="0" applyFont="1" applyBorder="1" applyAlignment="1">
      <alignment wrapText="1"/>
    </xf>
    <xf numFmtId="0" fontId="0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horizontal="center" vertical="top"/>
    </xf>
    <xf numFmtId="164" fontId="0" fillId="0" borderId="0" xfId="1" applyFont="1" applyBorder="1" applyAlignment="1">
      <alignment vertical="top"/>
    </xf>
    <xf numFmtId="49" fontId="0" fillId="0" borderId="1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6" fillId="0" borderId="1" xfId="1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top"/>
    </xf>
    <xf numFmtId="4" fontId="0" fillId="0" borderId="1" xfId="0" applyNumberFormat="1" applyBorder="1" applyAlignment="1">
      <alignment horizontal="center" vertical="top"/>
    </xf>
    <xf numFmtId="49" fontId="0" fillId="0" borderId="1" xfId="0" applyNumberFormat="1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0" fillId="0" borderId="0" xfId="0" applyFill="1"/>
    <xf numFmtId="164" fontId="0" fillId="0" borderId="0" xfId="1" applyFont="1" applyFill="1"/>
    <xf numFmtId="164" fontId="0" fillId="0" borderId="0" xfId="0" applyNumberFormat="1" applyFill="1"/>
    <xf numFmtId="49" fontId="0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opLeftCell="A28" workbookViewId="0">
      <selection activeCell="E23" sqref="E23"/>
    </sheetView>
  </sheetViews>
  <sheetFormatPr defaultRowHeight="15"/>
  <cols>
    <col min="1" max="1" width="26.140625" customWidth="1"/>
    <col min="2" max="2" width="24.5703125" customWidth="1"/>
    <col min="3" max="3" width="16.7109375" customWidth="1"/>
    <col min="4" max="4" width="14.28515625" customWidth="1"/>
    <col min="5" max="5" width="17.140625" customWidth="1"/>
    <col min="6" max="6" width="18.28515625" customWidth="1"/>
    <col min="9" max="9" width="16.42578125" customWidth="1"/>
  </cols>
  <sheetData>
    <row r="1" spans="1:7">
      <c r="F1" s="54" t="s">
        <v>23</v>
      </c>
    </row>
    <row r="2" spans="1:7">
      <c r="F2" s="54" t="s">
        <v>37</v>
      </c>
    </row>
    <row r="3" spans="1:7">
      <c r="F3" t="s">
        <v>24</v>
      </c>
    </row>
    <row r="4" spans="1:7">
      <c r="D4" t="s">
        <v>50</v>
      </c>
      <c r="F4" s="54"/>
    </row>
    <row r="5" spans="1:7" ht="15.75">
      <c r="E5" s="14" t="s">
        <v>38</v>
      </c>
      <c r="F5" s="55"/>
      <c r="G5" s="3"/>
    </row>
    <row r="6" spans="1:7" ht="15.75">
      <c r="E6" s="14" t="s">
        <v>39</v>
      </c>
      <c r="F6" s="55"/>
      <c r="G6" s="3"/>
    </row>
    <row r="7" spans="1:7" ht="15.75">
      <c r="E7" s="14" t="s">
        <v>27</v>
      </c>
      <c r="F7" s="55" t="s">
        <v>62</v>
      </c>
      <c r="G7" s="3"/>
    </row>
    <row r="8" spans="1:7">
      <c r="E8" s="3" t="s">
        <v>28</v>
      </c>
      <c r="F8" s="56"/>
      <c r="G8" s="3"/>
    </row>
    <row r="9" spans="1:7">
      <c r="E9" s="3" t="s">
        <v>74</v>
      </c>
      <c r="F9" s="54"/>
    </row>
    <row r="11" spans="1:7" ht="15.75">
      <c r="A11" s="78" t="s">
        <v>22</v>
      </c>
      <c r="B11" s="78"/>
      <c r="C11" s="78"/>
      <c r="D11" s="78"/>
      <c r="E11" s="78"/>
      <c r="F11" s="78"/>
    </row>
    <row r="12" spans="1:7" ht="15.75">
      <c r="A12" s="78" t="s">
        <v>35</v>
      </c>
      <c r="B12" s="78"/>
      <c r="C12" s="78"/>
      <c r="D12" s="78"/>
      <c r="E12" s="78"/>
      <c r="F12" s="78"/>
    </row>
    <row r="13" spans="1:7" ht="15.75">
      <c r="A13" s="78" t="s">
        <v>31</v>
      </c>
      <c r="B13" s="78"/>
      <c r="C13" s="78"/>
      <c r="D13" s="78"/>
      <c r="E13" s="78"/>
      <c r="F13" s="78"/>
    </row>
    <row r="14" spans="1:7" ht="15.75">
      <c r="A14" s="78" t="s">
        <v>53</v>
      </c>
      <c r="B14" s="78"/>
      <c r="C14" s="78"/>
      <c r="D14" s="78"/>
      <c r="E14" s="78"/>
      <c r="F14" s="78"/>
    </row>
    <row r="15" spans="1:7">
      <c r="F15" t="s">
        <v>21</v>
      </c>
    </row>
    <row r="16" spans="1:7">
      <c r="A16" s="79" t="s">
        <v>0</v>
      </c>
      <c r="B16" s="79" t="s">
        <v>1</v>
      </c>
      <c r="C16" s="79" t="s">
        <v>59</v>
      </c>
      <c r="D16" s="81" t="s">
        <v>49</v>
      </c>
      <c r="E16" s="79" t="s">
        <v>2</v>
      </c>
      <c r="F16" s="27" t="s">
        <v>3</v>
      </c>
    </row>
    <row r="17" spans="1:10" ht="90">
      <c r="A17" s="80"/>
      <c r="B17" s="80"/>
      <c r="C17" s="80"/>
      <c r="D17" s="82"/>
      <c r="E17" s="80"/>
      <c r="F17" s="28" t="s">
        <v>4</v>
      </c>
      <c r="G17" s="2"/>
      <c r="H17" s="2"/>
      <c r="I17" s="2"/>
      <c r="J17" s="2"/>
    </row>
    <row r="18" spans="1:10" ht="30">
      <c r="A18" s="29" t="s">
        <v>5</v>
      </c>
      <c r="B18" s="30" t="s">
        <v>6</v>
      </c>
      <c r="C18" s="30" t="s">
        <v>7</v>
      </c>
      <c r="D18" s="30"/>
      <c r="E18" s="31"/>
      <c r="F18" s="31"/>
    </row>
    <row r="19" spans="1:10">
      <c r="A19" s="32" t="s">
        <v>8</v>
      </c>
      <c r="B19" s="33"/>
      <c r="C19" s="33"/>
      <c r="D19" s="34">
        <f>D21+D22+D23</f>
        <v>0</v>
      </c>
      <c r="E19" s="34">
        <f>E21+E22+E23</f>
        <v>17171490</v>
      </c>
      <c r="F19" s="34">
        <f>F21+F22+F23</f>
        <v>17171490</v>
      </c>
      <c r="I19" s="23"/>
    </row>
    <row r="20" spans="1:10">
      <c r="A20" s="35" t="s">
        <v>9</v>
      </c>
      <c r="B20" s="30"/>
      <c r="C20" s="30"/>
      <c r="D20" s="30"/>
      <c r="E20" s="31"/>
      <c r="F20" s="31"/>
    </row>
    <row r="21" spans="1:10" ht="30">
      <c r="A21" s="29" t="s">
        <v>36</v>
      </c>
      <c r="B21" s="43" t="s">
        <v>78</v>
      </c>
      <c r="C21" s="42" t="s">
        <v>10</v>
      </c>
      <c r="D21" s="49"/>
      <c r="E21" s="31">
        <f>E27+E29+E30+E32+E34+E35+E36+E37+E40+E41+E42+E43</f>
        <v>890564.32</v>
      </c>
      <c r="F21" s="31">
        <f>F27+F29+F30+F32+F34+F35+F36+F37+F40+F41+F42+F43</f>
        <v>890564.32</v>
      </c>
    </row>
    <row r="22" spans="1:10" ht="30">
      <c r="A22" s="29" t="s">
        <v>36</v>
      </c>
      <c r="B22" s="43" t="s">
        <v>78</v>
      </c>
      <c r="C22" s="42" t="s">
        <v>40</v>
      </c>
      <c r="D22" s="42"/>
      <c r="E22" s="31">
        <f>E26+E28</f>
        <v>8417951</v>
      </c>
      <c r="F22" s="31">
        <f>F26+F28</f>
        <v>8417951</v>
      </c>
    </row>
    <row r="23" spans="1:10" ht="37.5" customHeight="1">
      <c r="A23" s="29" t="s">
        <v>36</v>
      </c>
      <c r="B23" s="43" t="s">
        <v>78</v>
      </c>
      <c r="C23" s="42" t="s">
        <v>41</v>
      </c>
      <c r="D23" s="42"/>
      <c r="E23" s="31">
        <f>E33</f>
        <v>7862974.6799999997</v>
      </c>
      <c r="F23" s="31">
        <f>F33</f>
        <v>7862974.6799999997</v>
      </c>
      <c r="I23" s="22"/>
    </row>
    <row r="24" spans="1:10" ht="15" customHeight="1">
      <c r="A24" s="32" t="s">
        <v>11</v>
      </c>
      <c r="B24" s="33"/>
      <c r="C24" s="33"/>
      <c r="D24" s="50">
        <f>SUM(D26:D38)</f>
        <v>0</v>
      </c>
      <c r="E24" s="34">
        <f>SUM(E26:E43)</f>
        <v>17176490</v>
      </c>
      <c r="F24" s="34">
        <f>SUM(F26:F43)</f>
        <v>17176490</v>
      </c>
      <c r="I24" s="22"/>
    </row>
    <row r="25" spans="1:10" ht="15" customHeight="1">
      <c r="A25" s="61" t="s">
        <v>9</v>
      </c>
      <c r="B25" s="30"/>
      <c r="C25" s="30"/>
      <c r="D25" s="51"/>
      <c r="E25" s="31"/>
      <c r="F25" s="31"/>
      <c r="I25" s="22"/>
    </row>
    <row r="26" spans="1:10" ht="15.75">
      <c r="A26" s="60" t="s">
        <v>12</v>
      </c>
      <c r="B26" s="46" t="s">
        <v>42</v>
      </c>
      <c r="C26" s="45" t="s">
        <v>40</v>
      </c>
      <c r="D26" s="52"/>
      <c r="E26" s="47">
        <v>6465400</v>
      </c>
      <c r="F26" s="47">
        <v>6465400</v>
      </c>
      <c r="I26" s="23"/>
    </row>
    <row r="27" spans="1:10" s="63" customFormat="1" ht="15.75">
      <c r="A27" s="66" t="s">
        <v>13</v>
      </c>
      <c r="B27" s="67" t="s">
        <v>69</v>
      </c>
      <c r="C27" s="68" t="s">
        <v>10</v>
      </c>
      <c r="D27" s="69"/>
      <c r="E27" s="70">
        <v>72160</v>
      </c>
      <c r="F27" s="70">
        <v>72160</v>
      </c>
      <c r="I27" s="64"/>
    </row>
    <row r="28" spans="1:10" s="63" customFormat="1" ht="30">
      <c r="A28" s="71" t="s">
        <v>14</v>
      </c>
      <c r="B28" s="67" t="s">
        <v>43</v>
      </c>
      <c r="C28" s="72" t="s">
        <v>40</v>
      </c>
      <c r="D28" s="73"/>
      <c r="E28" s="70">
        <v>1952551</v>
      </c>
      <c r="F28" s="70">
        <v>1952551</v>
      </c>
      <c r="I28" s="64"/>
    </row>
    <row r="29" spans="1:10" s="63" customFormat="1" ht="15.75">
      <c r="A29" s="66" t="s">
        <v>15</v>
      </c>
      <c r="B29" s="67" t="s">
        <v>48</v>
      </c>
      <c r="C29" s="68" t="s">
        <v>10</v>
      </c>
      <c r="D29" s="69"/>
      <c r="E29" s="70">
        <v>150000</v>
      </c>
      <c r="F29" s="70">
        <v>150000</v>
      </c>
    </row>
    <row r="30" spans="1:10" s="63" customFormat="1" ht="15.75">
      <c r="A30" s="71" t="s">
        <v>16</v>
      </c>
      <c r="B30" s="67" t="s">
        <v>44</v>
      </c>
      <c r="C30" s="68" t="s">
        <v>10</v>
      </c>
      <c r="D30" s="69"/>
      <c r="E30" s="70">
        <v>270000</v>
      </c>
      <c r="F30" s="70">
        <v>270000</v>
      </c>
      <c r="I30" s="65"/>
    </row>
    <row r="31" spans="1:10" s="63" customFormat="1" ht="15.75" hidden="1">
      <c r="A31" s="71" t="s">
        <v>16</v>
      </c>
      <c r="B31" s="67" t="s">
        <v>44</v>
      </c>
      <c r="C31" s="68"/>
      <c r="D31" s="69"/>
      <c r="E31" s="70"/>
      <c r="F31" s="70"/>
      <c r="I31" s="65"/>
    </row>
    <row r="32" spans="1:10" s="63" customFormat="1" ht="15.75">
      <c r="A32" s="74" t="s">
        <v>17</v>
      </c>
      <c r="B32" s="67" t="s">
        <v>45</v>
      </c>
      <c r="C32" s="68" t="s">
        <v>10</v>
      </c>
      <c r="D32" s="69"/>
      <c r="E32" s="70">
        <v>37475</v>
      </c>
      <c r="F32" s="70">
        <v>37475</v>
      </c>
    </row>
    <row r="33" spans="1:9" s="63" customFormat="1" ht="15.75">
      <c r="A33" s="74" t="s">
        <v>17</v>
      </c>
      <c r="B33" s="67" t="s">
        <v>45</v>
      </c>
      <c r="C33" s="72" t="s">
        <v>41</v>
      </c>
      <c r="D33" s="73"/>
      <c r="E33" s="70">
        <v>7862974.6799999997</v>
      </c>
      <c r="F33" s="70">
        <v>7862974.6799999997</v>
      </c>
      <c r="I33" s="64"/>
    </row>
    <row r="34" spans="1:9" s="63" customFormat="1" ht="30">
      <c r="A34" s="74" t="s">
        <v>18</v>
      </c>
      <c r="B34" s="67" t="s">
        <v>46</v>
      </c>
      <c r="C34" s="68" t="s">
        <v>10</v>
      </c>
      <c r="D34" s="75"/>
      <c r="E34" s="70">
        <f>30000+55000</f>
        <v>85000</v>
      </c>
      <c r="F34" s="70">
        <f>30000+55000</f>
        <v>85000</v>
      </c>
      <c r="I34" s="65"/>
    </row>
    <row r="35" spans="1:9" s="63" customFormat="1" ht="15.75">
      <c r="A35" s="74" t="s">
        <v>19</v>
      </c>
      <c r="B35" s="67" t="s">
        <v>47</v>
      </c>
      <c r="C35" s="68" t="s">
        <v>10</v>
      </c>
      <c r="D35" s="69"/>
      <c r="E35" s="70">
        <v>55000</v>
      </c>
      <c r="F35" s="70">
        <v>55000</v>
      </c>
      <c r="I35" s="65"/>
    </row>
    <row r="36" spans="1:9" ht="15.75">
      <c r="A36" s="62" t="s">
        <v>20</v>
      </c>
      <c r="B36" s="67" t="s">
        <v>67</v>
      </c>
      <c r="C36" s="48" t="s">
        <v>10</v>
      </c>
      <c r="D36" s="53"/>
      <c r="E36" s="70">
        <v>113996</v>
      </c>
      <c r="F36" s="70">
        <v>113996</v>
      </c>
    </row>
    <row r="37" spans="1:9" ht="15.75">
      <c r="A37" s="62" t="s">
        <v>20</v>
      </c>
      <c r="B37" s="67" t="s">
        <v>76</v>
      </c>
      <c r="C37" s="48" t="s">
        <v>10</v>
      </c>
      <c r="D37" s="53"/>
      <c r="E37" s="70">
        <v>5453.32</v>
      </c>
      <c r="F37" s="70">
        <f>E37</f>
        <v>5453.32</v>
      </c>
    </row>
    <row r="38" spans="1:9" ht="15.75" hidden="1">
      <c r="A38" s="62" t="s">
        <v>20</v>
      </c>
      <c r="B38" s="67" t="s">
        <v>68</v>
      </c>
      <c r="C38" s="48" t="s">
        <v>10</v>
      </c>
      <c r="D38" s="53"/>
      <c r="E38" s="70"/>
      <c r="F38" s="47"/>
    </row>
    <row r="39" spans="1:9" ht="15.75">
      <c r="A39" s="62" t="s">
        <v>20</v>
      </c>
      <c r="B39" s="67" t="s">
        <v>80</v>
      </c>
      <c r="C39" s="48" t="s">
        <v>10</v>
      </c>
      <c r="D39" s="53"/>
      <c r="E39" s="70">
        <v>5000</v>
      </c>
      <c r="F39" s="47">
        <f>E39</f>
        <v>5000</v>
      </c>
    </row>
    <row r="40" spans="1:9" ht="15.75">
      <c r="A40" s="62" t="s">
        <v>20</v>
      </c>
      <c r="B40" s="67" t="s">
        <v>77</v>
      </c>
      <c r="C40" s="48" t="s">
        <v>10</v>
      </c>
      <c r="D40" s="53"/>
      <c r="E40" s="70">
        <v>50000</v>
      </c>
      <c r="F40" s="47">
        <v>50000</v>
      </c>
    </row>
    <row r="41" spans="1:9" ht="15.75">
      <c r="A41" s="62" t="s">
        <v>20</v>
      </c>
      <c r="B41" s="67" t="s">
        <v>71</v>
      </c>
      <c r="C41" s="48" t="s">
        <v>10</v>
      </c>
      <c r="D41" s="53"/>
      <c r="E41" s="70">
        <v>25000</v>
      </c>
      <c r="F41" s="47">
        <v>25000</v>
      </c>
    </row>
    <row r="42" spans="1:9" ht="15.75">
      <c r="A42" s="62" t="s">
        <v>20</v>
      </c>
      <c r="B42" s="67" t="s">
        <v>72</v>
      </c>
      <c r="C42" s="48" t="s">
        <v>10</v>
      </c>
      <c r="D42" s="53"/>
      <c r="E42" s="70">
        <v>2000</v>
      </c>
      <c r="F42" s="47">
        <v>2000</v>
      </c>
    </row>
    <row r="43" spans="1:9" ht="15.75">
      <c r="A43" s="62" t="s">
        <v>20</v>
      </c>
      <c r="B43" s="67" t="s">
        <v>73</v>
      </c>
      <c r="C43" s="48" t="s">
        <v>10</v>
      </c>
      <c r="D43" s="53"/>
      <c r="E43" s="47">
        <v>24480</v>
      </c>
      <c r="F43" s="47">
        <v>24480</v>
      </c>
    </row>
    <row r="44" spans="1:9" ht="15.75">
      <c r="A44" s="62"/>
      <c r="B44" s="67"/>
      <c r="C44" s="48"/>
      <c r="D44" s="53"/>
      <c r="E44" s="47"/>
      <c r="F44" s="47"/>
    </row>
    <row r="45" spans="1:9" ht="15.75">
      <c r="A45" s="38"/>
      <c r="B45" s="21"/>
      <c r="C45" s="39"/>
      <c r="D45" s="39"/>
      <c r="E45" s="40"/>
      <c r="F45" s="40"/>
      <c r="I45" s="23"/>
    </row>
    <row r="46" spans="1:9">
      <c r="A46" s="38"/>
      <c r="B46" s="39"/>
      <c r="C46" s="39"/>
      <c r="D46" s="39"/>
      <c r="E46" s="40"/>
      <c r="F46" s="40"/>
    </row>
    <row r="47" spans="1:9">
      <c r="A47" s="76" t="s">
        <v>54</v>
      </c>
      <c r="B47" s="77"/>
      <c r="E47" t="s">
        <v>66</v>
      </c>
    </row>
    <row r="48" spans="1:9">
      <c r="A48" s="44" t="s">
        <v>63</v>
      </c>
      <c r="I48" s="23"/>
    </row>
    <row r="49" spans="1:9">
      <c r="A49" s="76"/>
      <c r="B49" s="77"/>
      <c r="F49" s="22"/>
    </row>
    <row r="50" spans="1:9">
      <c r="I50" s="23"/>
    </row>
    <row r="53" spans="1:9">
      <c r="A53" s="1"/>
    </row>
  </sheetData>
  <mergeCells count="11">
    <mergeCell ref="A49:B49"/>
    <mergeCell ref="A11:F11"/>
    <mergeCell ref="A12:F12"/>
    <mergeCell ref="A13:F13"/>
    <mergeCell ref="A14:F14"/>
    <mergeCell ref="E16:E17"/>
    <mergeCell ref="C16:C17"/>
    <mergeCell ref="B16:B17"/>
    <mergeCell ref="A16:A17"/>
    <mergeCell ref="A47:B47"/>
    <mergeCell ref="D16:D1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16" workbookViewId="0">
      <selection activeCell="D30" sqref="D30"/>
    </sheetView>
  </sheetViews>
  <sheetFormatPr defaultRowHeight="15"/>
  <cols>
    <col min="1" max="1" width="23.7109375" customWidth="1"/>
    <col min="2" max="2" width="24.7109375" customWidth="1"/>
    <col min="3" max="3" width="15.42578125" customWidth="1"/>
    <col min="4" max="4" width="13.7109375" customWidth="1"/>
    <col min="5" max="5" width="15.42578125" customWidth="1"/>
    <col min="6" max="6" width="22.5703125" customWidth="1"/>
    <col min="9" max="9" width="12.5703125" customWidth="1"/>
  </cols>
  <sheetData>
    <row r="1" spans="1:7" ht="15.75">
      <c r="F1" s="55" t="s">
        <v>30</v>
      </c>
    </row>
    <row r="2" spans="1:7" ht="15.75">
      <c r="F2" s="55" t="s">
        <v>61</v>
      </c>
    </row>
    <row r="3" spans="1:7" ht="15.75">
      <c r="E3" s="14"/>
      <c r="F3" s="55" t="s">
        <v>24</v>
      </c>
    </row>
    <row r="4" spans="1:7" ht="15.75">
      <c r="E4" s="14"/>
      <c r="F4" s="54" t="s">
        <v>56</v>
      </c>
    </row>
    <row r="5" spans="1:7" ht="15.75">
      <c r="E5" s="14" t="s">
        <v>26</v>
      </c>
      <c r="F5" s="55"/>
      <c r="G5" s="3"/>
    </row>
    <row r="6" spans="1:7" ht="15.75">
      <c r="E6" s="14" t="s">
        <v>25</v>
      </c>
      <c r="F6" s="55"/>
      <c r="G6" s="3"/>
    </row>
    <row r="7" spans="1:7" ht="15.75">
      <c r="F7" s="55" t="s">
        <v>62</v>
      </c>
      <c r="G7" s="3"/>
    </row>
    <row r="8" spans="1:7" ht="15.75">
      <c r="F8" s="55" t="s">
        <v>28</v>
      </c>
      <c r="G8" s="3"/>
    </row>
    <row r="9" spans="1:7" ht="15.75">
      <c r="F9" s="55"/>
    </row>
    <row r="10" spans="1:7" ht="15.75">
      <c r="E10" s="14"/>
      <c r="F10" s="55" t="s">
        <v>75</v>
      </c>
    </row>
    <row r="11" spans="1:7" ht="15.75">
      <c r="E11" s="14"/>
      <c r="F11" s="14"/>
    </row>
    <row r="12" spans="1:7">
      <c r="E12" s="3"/>
    </row>
    <row r="14" spans="1:7" ht="15.75">
      <c r="A14" s="78" t="s">
        <v>22</v>
      </c>
      <c r="B14" s="78"/>
      <c r="C14" s="78"/>
      <c r="D14" s="78"/>
      <c r="E14" s="78"/>
      <c r="F14" s="78"/>
    </row>
    <row r="15" spans="1:7" ht="15.75">
      <c r="A15" s="78" t="s">
        <v>34</v>
      </c>
      <c r="B15" s="78"/>
      <c r="C15" s="78"/>
      <c r="D15" s="78"/>
      <c r="E15" s="78"/>
      <c r="F15" s="78"/>
    </row>
    <row r="16" spans="1:7" ht="15.75">
      <c r="A16" s="78" t="s">
        <v>32</v>
      </c>
      <c r="B16" s="78"/>
      <c r="C16" s="78"/>
      <c r="D16" s="78"/>
      <c r="E16" s="78"/>
      <c r="F16" s="78"/>
    </row>
    <row r="17" spans="1:7" ht="15.75">
      <c r="A17" s="78" t="s">
        <v>55</v>
      </c>
      <c r="B17" s="78"/>
      <c r="C17" s="78"/>
      <c r="D17" s="78"/>
      <c r="E17" s="78"/>
      <c r="F17" s="78"/>
    </row>
    <row r="18" spans="1:7" ht="15.75">
      <c r="A18" s="14"/>
      <c r="B18" s="14"/>
      <c r="C18" s="14"/>
      <c r="D18" s="14"/>
      <c r="E18" s="14"/>
      <c r="F18" s="14" t="s">
        <v>21</v>
      </c>
    </row>
    <row r="19" spans="1:7" ht="15.75">
      <c r="A19" s="83" t="s">
        <v>0</v>
      </c>
      <c r="B19" s="83" t="s">
        <v>1</v>
      </c>
      <c r="C19" s="83" t="s">
        <v>60</v>
      </c>
      <c r="D19" s="85" t="s">
        <v>52</v>
      </c>
      <c r="E19" s="83" t="s">
        <v>2</v>
      </c>
      <c r="F19" s="4" t="s">
        <v>3</v>
      </c>
    </row>
    <row r="20" spans="1:7" ht="66" customHeight="1">
      <c r="A20" s="84"/>
      <c r="B20" s="84"/>
      <c r="C20" s="84"/>
      <c r="D20" s="82"/>
      <c r="E20" s="84"/>
      <c r="F20" s="5" t="s">
        <v>4</v>
      </c>
      <c r="G20" s="2"/>
    </row>
    <row r="21" spans="1:7" ht="33" customHeight="1">
      <c r="A21" s="6" t="s">
        <v>5</v>
      </c>
      <c r="B21" s="7" t="s">
        <v>6</v>
      </c>
      <c r="C21" s="7"/>
      <c r="D21" s="7" t="s">
        <v>51</v>
      </c>
      <c r="E21" s="8">
        <v>0</v>
      </c>
      <c r="F21" s="8">
        <v>0</v>
      </c>
    </row>
    <row r="22" spans="1:7" ht="15.75">
      <c r="A22" s="9" t="s">
        <v>8</v>
      </c>
      <c r="B22" s="10"/>
      <c r="C22" s="10"/>
      <c r="D22" s="11">
        <f>D24+D25+D26</f>
        <v>0</v>
      </c>
      <c r="E22" s="11">
        <f>E24+E25+E26</f>
        <v>577886</v>
      </c>
      <c r="F22" s="11">
        <f>F24+F25+F26</f>
        <v>577886</v>
      </c>
    </row>
    <row r="23" spans="1:7" ht="15.75">
      <c r="A23" s="6" t="s">
        <v>9</v>
      </c>
      <c r="B23" s="7"/>
      <c r="C23" s="7"/>
      <c r="D23" s="57"/>
      <c r="E23" s="8"/>
      <c r="F23" s="8"/>
    </row>
    <row r="24" spans="1:7" ht="33" customHeight="1">
      <c r="A24" s="6" t="s">
        <v>29</v>
      </c>
      <c r="B24" s="7" t="s">
        <v>79</v>
      </c>
      <c r="C24" s="30" t="s">
        <v>57</v>
      </c>
      <c r="D24" s="51"/>
      <c r="E24" s="31">
        <f t="shared" ref="E24:F26" si="0">E29</f>
        <v>330200</v>
      </c>
      <c r="F24" s="31">
        <f t="shared" si="0"/>
        <v>330200</v>
      </c>
    </row>
    <row r="25" spans="1:7" ht="33" customHeight="1">
      <c r="A25" s="6" t="s">
        <v>29</v>
      </c>
      <c r="B25" s="7" t="s">
        <v>79</v>
      </c>
      <c r="C25" s="30" t="s">
        <v>58</v>
      </c>
      <c r="D25" s="51"/>
      <c r="E25" s="31">
        <f t="shared" si="0"/>
        <v>57600</v>
      </c>
      <c r="F25" s="31">
        <f t="shared" si="0"/>
        <v>57600</v>
      </c>
    </row>
    <row r="26" spans="1:7" ht="33" customHeight="1">
      <c r="A26" s="6" t="s">
        <v>29</v>
      </c>
      <c r="B26" s="7" t="s">
        <v>79</v>
      </c>
      <c r="C26" s="30" t="s">
        <v>33</v>
      </c>
      <c r="D26" s="51"/>
      <c r="E26" s="31">
        <f t="shared" si="0"/>
        <v>190086</v>
      </c>
      <c r="F26" s="31">
        <f t="shared" si="0"/>
        <v>190086</v>
      </c>
    </row>
    <row r="27" spans="1:7" ht="15.75">
      <c r="A27" s="20" t="s">
        <v>11</v>
      </c>
      <c r="B27" s="10"/>
      <c r="C27" s="15"/>
      <c r="D27" s="16">
        <f>D29+D30+D31</f>
        <v>0</v>
      </c>
      <c r="E27" s="16">
        <f>E29+E30+E31</f>
        <v>577886</v>
      </c>
      <c r="F27" s="16">
        <f>F29+F30+F31</f>
        <v>577886</v>
      </c>
    </row>
    <row r="28" spans="1:7" ht="15.75">
      <c r="A28" s="6" t="s">
        <v>9</v>
      </c>
      <c r="B28" s="7"/>
      <c r="C28" s="12"/>
      <c r="D28" s="58"/>
      <c r="E28" s="13"/>
      <c r="F28" s="13"/>
    </row>
    <row r="29" spans="1:7" ht="15.75">
      <c r="A29" s="60" t="s">
        <v>13</v>
      </c>
      <c r="B29" s="12" t="s">
        <v>70</v>
      </c>
      <c r="C29" s="12" t="s">
        <v>57</v>
      </c>
      <c r="D29" s="58"/>
      <c r="E29" s="13">
        <v>330200</v>
      </c>
      <c r="F29" s="13">
        <v>330200</v>
      </c>
    </row>
    <row r="30" spans="1:7" ht="15.75">
      <c r="A30" s="60" t="s">
        <v>13</v>
      </c>
      <c r="B30" s="12" t="s">
        <v>70</v>
      </c>
      <c r="C30" s="12" t="s">
        <v>58</v>
      </c>
      <c r="D30" s="58"/>
      <c r="E30" s="13">
        <v>57600</v>
      </c>
      <c r="F30" s="13">
        <v>57600</v>
      </c>
    </row>
    <row r="31" spans="1:7" ht="30">
      <c r="A31" s="37" t="s">
        <v>18</v>
      </c>
      <c r="B31" s="12" t="s">
        <v>46</v>
      </c>
      <c r="C31" s="41" t="s">
        <v>33</v>
      </c>
      <c r="D31" s="59"/>
      <c r="E31" s="36">
        <v>190086</v>
      </c>
      <c r="F31" s="36">
        <v>190086</v>
      </c>
    </row>
    <row r="32" spans="1:7" ht="15.75">
      <c r="A32" s="24"/>
      <c r="B32" s="25"/>
      <c r="C32" s="21"/>
      <c r="D32" s="21"/>
      <c r="E32" s="26"/>
      <c r="F32" s="26"/>
    </row>
    <row r="33" spans="1:6" ht="15.75">
      <c r="A33" s="17"/>
      <c r="B33" s="14"/>
      <c r="C33" s="18"/>
      <c r="D33" s="18"/>
      <c r="E33" s="18"/>
      <c r="F33" s="18"/>
    </row>
    <row r="34" spans="1:6" ht="15.75">
      <c r="A34" s="17"/>
      <c r="B34" s="14"/>
      <c r="C34" s="14"/>
      <c r="D34" s="14"/>
      <c r="E34" s="14"/>
      <c r="F34" s="14"/>
    </row>
    <row r="35" spans="1:6" ht="31.5">
      <c r="A35" s="17" t="s">
        <v>54</v>
      </c>
      <c r="B35" s="14"/>
      <c r="C35" s="19" t="s">
        <v>64</v>
      </c>
      <c r="D35" s="19"/>
      <c r="E35" s="14"/>
      <c r="F35" s="14"/>
    </row>
    <row r="36" spans="1:6" ht="15.75">
      <c r="A36" s="17"/>
      <c r="B36" s="14"/>
      <c r="C36" s="14"/>
      <c r="D36" s="14"/>
      <c r="E36" s="14"/>
      <c r="F36" s="14"/>
    </row>
    <row r="37" spans="1:6" ht="15.75">
      <c r="A37" s="14" t="s">
        <v>65</v>
      </c>
      <c r="B37" s="14"/>
      <c r="C37" s="14"/>
      <c r="D37" s="14"/>
      <c r="E37" s="14"/>
      <c r="F37" s="14"/>
    </row>
    <row r="38" spans="1:6" ht="15.75">
      <c r="A38" s="17"/>
      <c r="B38" s="14"/>
      <c r="C38" s="14"/>
      <c r="D38" s="14"/>
      <c r="E38" s="14"/>
      <c r="F38" s="14"/>
    </row>
    <row r="39" spans="1:6" ht="15.75">
      <c r="A39" s="14"/>
      <c r="B39" s="14"/>
      <c r="C39" s="14"/>
      <c r="D39" s="14"/>
      <c r="E39" s="14"/>
      <c r="F39" s="14"/>
    </row>
    <row r="40" spans="1:6" ht="15.75">
      <c r="A40" s="14"/>
      <c r="B40" s="14"/>
      <c r="C40" s="14"/>
      <c r="D40" s="14"/>
      <c r="E40" s="14"/>
      <c r="F40" s="14"/>
    </row>
    <row r="41" spans="1:6" ht="15.75">
      <c r="A41" s="14"/>
      <c r="B41" s="14"/>
      <c r="C41" s="14"/>
      <c r="D41" s="14"/>
      <c r="E41" s="14"/>
      <c r="F41" s="14"/>
    </row>
    <row r="42" spans="1:6" ht="15.75">
      <c r="A42" s="14"/>
      <c r="B42" s="14"/>
      <c r="C42" s="14"/>
      <c r="D42" s="14"/>
      <c r="E42" s="14"/>
      <c r="F42" s="14"/>
    </row>
  </sheetData>
  <mergeCells count="9">
    <mergeCell ref="A19:A20"/>
    <mergeCell ref="B19:B20"/>
    <mergeCell ref="C19:C20"/>
    <mergeCell ref="E19:E20"/>
    <mergeCell ref="A14:F14"/>
    <mergeCell ref="A15:F15"/>
    <mergeCell ref="A16:F16"/>
    <mergeCell ref="A17:F17"/>
    <mergeCell ref="D19:D20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основной счет</vt:lpstr>
      <vt:lpstr>дополнительный счет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2019-03-10T06:57:51Z</cp:lastPrinted>
  <dcterms:created xsi:type="dcterms:W3CDTF">2015-01-21T18:57:47Z</dcterms:created>
  <dcterms:modified xsi:type="dcterms:W3CDTF">2019-03-10T06:58:59Z</dcterms:modified>
</cp:coreProperties>
</file>